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0350" windowHeight="6630" activeTab="0"/>
  </bookViews>
  <sheets>
    <sheet name="Quanto mi costa volare" sheetId="1" r:id="rId1"/>
  </sheets>
  <definedNames>
    <definedName name="HTML_CodePage" hidden="1">1252</definedName>
    <definedName name="HTML_Control" localSheetId="0" hidden="1">{"'Foglio1'!$A$1:$F$21"}</definedName>
    <definedName name="HTML_Control" hidden="1">{"'Foglio1'!$A$1:$F$21"}</definedName>
    <definedName name="HTML_Description" hidden="1">""</definedName>
    <definedName name="HTML_Email" hidden="1">""</definedName>
    <definedName name="HTML_Header" hidden="1">"Foglio1"</definedName>
    <definedName name="HTML_LastUpdate" hidden="1">"26/11/1999"</definedName>
    <definedName name="HTML_LineAfter" hidden="1">FALSE</definedName>
    <definedName name="HTML_LineBefore" hidden="1">FALSE</definedName>
    <definedName name="HTML_Name" hidden="1">"Flavio Giacosa"</definedName>
    <definedName name="HTML_OBDlg2" hidden="1">TRUE</definedName>
    <definedName name="HTML_OBDlg4" hidden="1">TRUE</definedName>
    <definedName name="HTML_OS" hidden="1">0</definedName>
    <definedName name="HTML_PathFile" hidden="1">"C:\Documenti\Varie\costiulm.htm"</definedName>
    <definedName name="HTML_Title" hidden="1">"Cartel1"</definedName>
  </definedNames>
  <calcPr fullCalcOnLoad="1"/>
</workbook>
</file>

<file path=xl/sharedStrings.xml><?xml version="1.0" encoding="utf-8"?>
<sst xmlns="http://schemas.openxmlformats.org/spreadsheetml/2006/main" count="31" uniqueCount="28">
  <si>
    <t>Manutenzione</t>
  </si>
  <si>
    <t xml:space="preserve"> </t>
  </si>
  <si>
    <t>Costo olio per litro carburante</t>
  </si>
  <si>
    <t>Spesa oraria carburante</t>
  </si>
  <si>
    <t>Pratiche AeCI e varie</t>
  </si>
  <si>
    <t>Totale spese fisse annuali annuali</t>
  </si>
  <si>
    <t>Altre spese</t>
  </si>
  <si>
    <t>inserire il costo effettivo della propria polizza</t>
  </si>
  <si>
    <t>inserire il costo presunto annuale</t>
  </si>
  <si>
    <t>inserire il costo per rinnovi, associazioni ecc..</t>
  </si>
  <si>
    <t>Ma quanto mi costa volare?</t>
  </si>
  <si>
    <t>inserire il costo per altre spese non indicate</t>
  </si>
  <si>
    <t>Costo carburante (Euro al litro)</t>
  </si>
  <si>
    <t>Prezzo acquisto velivolo</t>
  </si>
  <si>
    <t xml:space="preserve">Anni di ammortamento </t>
  </si>
  <si>
    <t>Quota ammortamento annuale</t>
  </si>
  <si>
    <t>Hangaraggio e uso campo volo</t>
  </si>
  <si>
    <t>prezzo comprensivo di accessori e strumenti fissi</t>
  </si>
  <si>
    <t>numero di anni in cui si presume il velivolo avrà un valore nullo</t>
  </si>
  <si>
    <t>Assicurazione</t>
  </si>
  <si>
    <t>ore</t>
  </si>
  <si>
    <t>costo orario</t>
  </si>
  <si>
    <t>Costo orario  per ore annue</t>
  </si>
  <si>
    <t>costo diviso per il numero di anni di ammortamento</t>
  </si>
  <si>
    <t>Consumo orario medio del velivolo  l/h</t>
  </si>
  <si>
    <t>inserire il costo annuale</t>
  </si>
  <si>
    <t>spesa complessiva annuale</t>
  </si>
  <si>
    <t>Ore effettivamente volate ---&gt;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</si>
</sst>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[$€-2]\ * #,##0.00_-;\-[$€-2]\ * #,##0.00_-;_-[$€-2]\ * &quot;-&quot;??_-"/>
    <numFmt numFmtId="172" formatCode="_-* #,##0.000_-;\-* #,##0.000_-;_-* &quot;-&quot;??_-;_-@_-"/>
    <numFmt numFmtId="173" formatCode="_-* #,##0.0_-;\-* #,##0.0_-;_-* &quot;-&quot;??_-;_-@_-"/>
    <numFmt numFmtId="174" formatCode="_-* #,##0_-;\-* #,##0_-;_-* &quot;-&quot;??_-;_-@_-"/>
    <numFmt numFmtId="175" formatCode="_-&quot;€&quot;\ * #,##0.0_-;\-&quot;€&quot;\ * #,##0.0_-;_-&quot;€&quot;\ * &quot;-&quot;_-;_-@_-"/>
    <numFmt numFmtId="176" formatCode="_-&quot;€&quot;\ * #,##0.00_-;\-&quot;€&quot;\ * #,##0.00_-;_-&quot;€&quot;\ * &quot;-&quot;_-;_-@_-"/>
  </numFmts>
  <fonts count="43">
    <font>
      <sz val="10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i/>
      <sz val="12"/>
      <name val="Arial"/>
      <family val="0"/>
    </font>
    <font>
      <b/>
      <sz val="12"/>
      <color indexed="12"/>
      <name val="Arial"/>
      <family val="0"/>
    </font>
    <font>
      <b/>
      <sz val="12"/>
      <color indexed="10"/>
      <name val="Arial"/>
      <family val="0"/>
    </font>
    <font>
      <b/>
      <sz val="12"/>
      <name val="Arial"/>
      <family val="0"/>
    </font>
    <font>
      <b/>
      <i/>
      <sz val="12"/>
      <color indexed="10"/>
      <name val="Arial"/>
      <family val="2"/>
    </font>
    <font>
      <b/>
      <sz val="12"/>
      <color indexed="4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1" fontId="2" fillId="0" borderId="0" xfId="44" applyFont="1" applyAlignment="1">
      <alignment/>
    </xf>
    <xf numFmtId="0" fontId="6" fillId="0" borderId="0" xfId="0" applyFont="1" applyAlignment="1">
      <alignment/>
    </xf>
    <xf numFmtId="0" fontId="2" fillId="33" borderId="0" xfId="0" applyFont="1" applyFill="1" applyAlignment="1">
      <alignment/>
    </xf>
    <xf numFmtId="41" fontId="7" fillId="34" borderId="0" xfId="44" applyFont="1" applyFill="1" applyAlignment="1" applyProtection="1">
      <alignment/>
      <protection locked="0"/>
    </xf>
    <xf numFmtId="171" fontId="4" fillId="35" borderId="0" xfId="44" applyNumberFormat="1" applyFont="1" applyFill="1" applyAlignment="1">
      <alignment/>
    </xf>
    <xf numFmtId="171" fontId="7" fillId="34" borderId="0" xfId="44" applyNumberFormat="1" applyFont="1" applyFill="1" applyAlignment="1" applyProtection="1">
      <alignment/>
      <protection locked="0"/>
    </xf>
    <xf numFmtId="171" fontId="5" fillId="34" borderId="0" xfId="44" applyNumberFormat="1" applyFont="1" applyFill="1" applyAlignment="1" applyProtection="1">
      <alignment/>
      <protection locked="0"/>
    </xf>
    <xf numFmtId="174" fontId="5" fillId="34" borderId="0" xfId="43" applyNumberFormat="1" applyFont="1" applyFill="1" applyAlignment="1" applyProtection="1">
      <alignment/>
      <protection locked="0"/>
    </xf>
    <xf numFmtId="171" fontId="5" fillId="34" borderId="0" xfId="0" applyNumberFormat="1" applyFont="1" applyFill="1" applyAlignment="1" applyProtection="1">
      <alignment/>
      <protection locked="0"/>
    </xf>
    <xf numFmtId="171" fontId="8" fillId="0" borderId="0" xfId="44" applyNumberFormat="1" applyFont="1" applyAlignment="1" applyProtection="1">
      <alignment/>
      <protection/>
    </xf>
    <xf numFmtId="171" fontId="4" fillId="35" borderId="0" xfId="44" applyNumberFormat="1" applyFont="1" applyFill="1" applyAlignment="1" applyProtection="1">
      <alignment/>
      <protection/>
    </xf>
    <xf numFmtId="0" fontId="2" fillId="34" borderId="0" xfId="0" applyFont="1" applyFill="1" applyAlignment="1" applyProtection="1">
      <alignment/>
      <protection locked="0"/>
    </xf>
    <xf numFmtId="0" fontId="0" fillId="0" borderId="0" xfId="0" applyFont="1" applyAlignment="1">
      <alignment/>
    </xf>
    <xf numFmtId="176" fontId="4" fillId="33" borderId="0" xfId="44" applyNumberFormat="1" applyFont="1" applyFill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176" fontId="4" fillId="36" borderId="0" xfId="44" applyNumberFormat="1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7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5.28125" style="2" customWidth="1"/>
    <col min="2" max="2" width="40.8515625" style="2" customWidth="1"/>
    <col min="3" max="3" width="6.8515625" style="2" customWidth="1"/>
    <col min="4" max="4" width="16.8515625" style="2" customWidth="1"/>
    <col min="5" max="6" width="23.28125" style="2" customWidth="1"/>
    <col min="7" max="16384" width="9.140625" style="2" customWidth="1"/>
  </cols>
  <sheetData>
    <row r="2" ht="15">
      <c r="C2" s="1" t="s">
        <v>10</v>
      </c>
    </row>
    <row r="3" spans="4:5" ht="15.75">
      <c r="D3" s="3"/>
      <c r="E3" s="4"/>
    </row>
    <row r="4" ht="15">
      <c r="D4" s="5"/>
    </row>
    <row r="5" spans="2:5" ht="15">
      <c r="B5" s="2" t="s">
        <v>13</v>
      </c>
      <c r="D5" s="10">
        <v>65000</v>
      </c>
      <c r="E5" s="17" t="s">
        <v>17</v>
      </c>
    </row>
    <row r="6" spans="2:5" ht="15">
      <c r="B6" s="2" t="s">
        <v>14</v>
      </c>
      <c r="D6" s="8">
        <v>15</v>
      </c>
      <c r="E6" s="17" t="s">
        <v>18</v>
      </c>
    </row>
    <row r="7" spans="2:5" ht="15.75">
      <c r="B7" s="2" t="s">
        <v>19</v>
      </c>
      <c r="D7" s="11">
        <v>2800</v>
      </c>
      <c r="E7" s="17" t="s">
        <v>7</v>
      </c>
    </row>
    <row r="8" spans="2:5" ht="15.75">
      <c r="B8" s="2" t="s">
        <v>16</v>
      </c>
      <c r="D8" s="11">
        <v>1000</v>
      </c>
      <c r="E8" s="17" t="s">
        <v>25</v>
      </c>
    </row>
    <row r="9" spans="2:5" ht="15.75">
      <c r="B9" s="2" t="s">
        <v>0</v>
      </c>
      <c r="D9" s="11">
        <v>500</v>
      </c>
      <c r="E9" s="17" t="s">
        <v>8</v>
      </c>
    </row>
    <row r="10" spans="2:5" ht="15.75">
      <c r="B10" s="2" t="s">
        <v>4</v>
      </c>
      <c r="D10" s="11">
        <v>155</v>
      </c>
      <c r="E10" s="17" t="s">
        <v>9</v>
      </c>
    </row>
    <row r="11" spans="2:5" ht="15.75">
      <c r="B11" s="2" t="s">
        <v>6</v>
      </c>
      <c r="D11" s="11">
        <v>300</v>
      </c>
      <c r="E11" s="17" t="s">
        <v>11</v>
      </c>
    </row>
    <row r="12" spans="2:5" ht="15.75">
      <c r="B12" s="2" t="s">
        <v>15</v>
      </c>
      <c r="D12" s="14">
        <f>D5/D6</f>
        <v>4333.333333333333</v>
      </c>
      <c r="E12" s="17" t="s">
        <v>23</v>
      </c>
    </row>
    <row r="13" spans="2:4" ht="15.75">
      <c r="B13" s="6" t="s">
        <v>5</v>
      </c>
      <c r="D13" s="15">
        <f>SUM(D7:D12)</f>
        <v>9088.333333333332</v>
      </c>
    </row>
    <row r="14" ht="15.75">
      <c r="E14" s="4"/>
    </row>
    <row r="15" spans="2:5" ht="15" customHeight="1">
      <c r="B15" s="2" t="s">
        <v>12</v>
      </c>
      <c r="D15" s="11">
        <v>1.77</v>
      </c>
      <c r="E15" s="4"/>
    </row>
    <row r="16" spans="2:4" ht="15" customHeight="1">
      <c r="B16" s="2" t="s">
        <v>2</v>
      </c>
      <c r="D16" s="13">
        <v>0.01</v>
      </c>
    </row>
    <row r="17" spans="2:5" ht="15" customHeight="1">
      <c r="B17" s="2" t="s">
        <v>24</v>
      </c>
      <c r="D17" s="12">
        <v>15</v>
      </c>
      <c r="E17" s="4"/>
    </row>
    <row r="18" spans="2:5" ht="15" customHeight="1">
      <c r="B18" s="6" t="s">
        <v>3</v>
      </c>
      <c r="D18" s="9">
        <f>(D15+D16)*D17</f>
        <v>26.7</v>
      </c>
      <c r="E18" s="4"/>
    </row>
    <row r="19" ht="19.5" customHeight="1">
      <c r="E19" s="4"/>
    </row>
    <row r="20" spans="3:5" ht="19.5" customHeight="1">
      <c r="C20" s="21" t="s">
        <v>20</v>
      </c>
      <c r="D20" s="21" t="s">
        <v>21</v>
      </c>
      <c r="E20" s="17" t="s">
        <v>26</v>
      </c>
    </row>
    <row r="21" spans="2:5" ht="15.75">
      <c r="B21" s="19" t="s">
        <v>22</v>
      </c>
      <c r="C21" s="7">
        <v>200</v>
      </c>
      <c r="D21" s="18">
        <f>D18+(D13/$C21)</f>
        <v>72.14166666666667</v>
      </c>
      <c r="E21" s="22">
        <f>C21*D21</f>
        <v>14428.333333333334</v>
      </c>
    </row>
    <row r="22" spans="2:5" ht="15.75">
      <c r="B22" s="19" t="s">
        <v>22</v>
      </c>
      <c r="C22" s="7">
        <v>100</v>
      </c>
      <c r="D22" s="18">
        <f>D18+(D13/$C22)</f>
        <v>117.58333333333333</v>
      </c>
      <c r="E22" s="22">
        <f>C22*D22</f>
        <v>11758.333333333332</v>
      </c>
    </row>
    <row r="23" spans="2:5" ht="15.75">
      <c r="B23" s="19" t="s">
        <v>22</v>
      </c>
      <c r="C23" s="7">
        <v>50</v>
      </c>
      <c r="D23" s="18">
        <f>D18+(D13/$C23)</f>
        <v>208.46666666666664</v>
      </c>
      <c r="E23" s="22">
        <f>C23*D23</f>
        <v>10423.333333333332</v>
      </c>
    </row>
    <row r="24" spans="2:5" ht="15.75">
      <c r="B24" s="19" t="s">
        <v>22</v>
      </c>
      <c r="C24" s="7">
        <v>20</v>
      </c>
      <c r="D24" s="18">
        <f>D18+(D13/$C24)</f>
        <v>481.1166666666666</v>
      </c>
      <c r="E24" s="22">
        <f>C24*D24</f>
        <v>9622.333333333332</v>
      </c>
    </row>
    <row r="25" spans="2:5" ht="15.75">
      <c r="B25" s="20" t="s">
        <v>27</v>
      </c>
      <c r="C25" s="16">
        <v>80</v>
      </c>
      <c r="D25" s="18">
        <f>D18+(D13/$C25)</f>
        <v>140.30416666666665</v>
      </c>
      <c r="E25" s="22">
        <f>C25*D25</f>
        <v>11224.333333333332</v>
      </c>
    </row>
    <row r="26" ht="15.75">
      <c r="E26" s="4"/>
    </row>
    <row r="27" ht="15">
      <c r="G27" s="2" t="s">
        <v>1</v>
      </c>
    </row>
  </sheetData>
  <sheetProtection password="CC7A" sheet="1" objects="1" scenarios="1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Flavio Giacosa</dc:creator>
  <cp:keywords/>
  <dc:description/>
  <cp:lastModifiedBy>Luciano</cp:lastModifiedBy>
  <dcterms:created xsi:type="dcterms:W3CDTF">1999-11-26T16:00:51Z</dcterms:created>
  <dcterms:modified xsi:type="dcterms:W3CDTF">2013-01-17T19:51:53Z</dcterms:modified>
  <cp:category/>
  <cp:version/>
  <cp:contentType/>
  <cp:contentStatus/>
</cp:coreProperties>
</file>